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4235" windowHeight="7620"/>
  </bookViews>
  <sheets>
    <sheet name="Sigma Level Converter" sheetId="1" r:id="rId1"/>
  </sheets>
  <externalReferences>
    <externalReference r:id="rId2"/>
  </externalReferences>
  <definedNames>
    <definedName name="_xlnm.Print_Area" localSheetId="0">'Sigma Level Converter'!$A$1:$G$17</definedName>
    <definedName name="Trend_Equation">[1]wksScatterPlot!#REF!</definedName>
  </definedNames>
  <calcPr calcId="125725"/>
</workbook>
</file>

<file path=xl/calcChain.xml><?xml version="1.0" encoding="utf-8"?>
<calcChain xmlns="http://schemas.openxmlformats.org/spreadsheetml/2006/main">
  <c r="D5" i="1"/>
  <c r="E5"/>
  <c r="F5" s="1"/>
  <c r="C10"/>
  <c r="D10" s="1"/>
  <c r="E10"/>
  <c r="F10" s="1"/>
  <c r="C15"/>
  <c r="D15"/>
  <c r="E15"/>
  <c r="F15"/>
</calcChain>
</file>

<file path=xl/sharedStrings.xml><?xml version="1.0" encoding="utf-8"?>
<sst xmlns="http://schemas.openxmlformats.org/spreadsheetml/2006/main" count="23" uniqueCount="16">
  <si>
    <t>Sigma Level Calculator</t>
  </si>
  <si>
    <t>(enter values in white boxes)</t>
  </si>
  <si>
    <t>Sigma Level from DPMO</t>
  </si>
  <si>
    <t>Opportunities</t>
  </si>
  <si>
    <t>Defects</t>
  </si>
  <si>
    <t>DPMO</t>
  </si>
  <si>
    <t>Yield</t>
  </si>
  <si>
    <t>Sigma Level</t>
  </si>
  <si>
    <t>example</t>
  </si>
  <si>
    <t>Sigma Level from Quality Yield (Yield =  1 - % defective)</t>
  </si>
  <si>
    <t>Quality Yield</t>
  </si>
  <si>
    <t>% Non-Conforming</t>
  </si>
  <si>
    <t>DPM</t>
  </si>
  <si>
    <t>Z</t>
  </si>
  <si>
    <t>Sigma Level for DPM for Non Centered Process - Assumes 1.5 sigma shift (Normal Distribution)</t>
  </si>
  <si>
    <t>Prob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</si>
</sst>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0000"/>
    <numFmt numFmtId="167" formatCode="#,##0.0"/>
  </numFmts>
  <fonts count="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2"/>
      <name val="Tahoma"/>
      <family val="2"/>
    </font>
    <font>
      <b/>
      <sz val="12"/>
      <name val="Times New Roman"/>
      <family val="1"/>
    </font>
    <font>
      <sz val="12"/>
      <name val="Tahoma"/>
      <family val="2"/>
    </font>
    <font>
      <sz val="12"/>
      <color indexed="18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3" applyFont="1" applyFill="1" applyAlignment="1">
      <alignment horizontal="left" vertical="center"/>
    </xf>
    <xf numFmtId="0" fontId="6" fillId="2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  <protection locked="0"/>
    </xf>
    <xf numFmtId="167" fontId="6" fillId="3" borderId="1" xfId="3" applyNumberFormat="1" applyFont="1" applyFill="1" applyBorder="1" applyAlignment="1">
      <alignment horizontal="center" vertical="center"/>
    </xf>
    <xf numFmtId="10" fontId="6" fillId="3" borderId="1" xfId="3" applyNumberFormat="1" applyFont="1" applyFill="1" applyBorder="1" applyAlignment="1">
      <alignment horizontal="center" vertical="center"/>
    </xf>
    <xf numFmtId="4" fontId="6" fillId="3" borderId="1" xfId="3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horizontal="right"/>
    </xf>
    <xf numFmtId="10" fontId="8" fillId="2" borderId="0" xfId="3" applyNumberFormat="1" applyFont="1" applyFill="1" applyAlignment="1">
      <alignment horizontal="right"/>
    </xf>
    <xf numFmtId="2" fontId="8" fillId="2" borderId="0" xfId="3" applyNumberFormat="1" applyFont="1" applyFill="1" applyAlignment="1">
      <alignment horizontal="right"/>
    </xf>
    <xf numFmtId="166" fontId="3" fillId="0" borderId="1" xfId="3" applyNumberFormat="1" applyFont="1" applyFill="1" applyBorder="1" applyAlignment="1" applyProtection="1">
      <alignment horizontal="center" vertical="center"/>
      <protection locked="0"/>
    </xf>
    <xf numFmtId="166" fontId="6" fillId="3" borderId="1" xfId="3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2" fontId="6" fillId="3" borderId="1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2" borderId="0" xfId="3" applyFont="1" applyFill="1" applyBorder="1" applyAlignment="1">
      <alignment horizontal="right"/>
    </xf>
    <xf numFmtId="166" fontId="8" fillId="2" borderId="0" xfId="3" applyNumberFormat="1" applyFont="1" applyFill="1" applyBorder="1" applyAlignment="1">
      <alignment horizontal="right"/>
    </xf>
    <xf numFmtId="2" fontId="8" fillId="2" borderId="0" xfId="3" applyNumberFormat="1" applyFont="1" applyFill="1" applyBorder="1" applyAlignment="1">
      <alignment horizontal="right"/>
    </xf>
    <xf numFmtId="166" fontId="3" fillId="2" borderId="0" xfId="3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 applyProtection="1">
      <alignment horizontal="center" vertical="center"/>
      <protection locked="0"/>
    </xf>
    <xf numFmtId="10" fontId="6" fillId="3" borderId="4" xfId="4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5">
    <cellStyle name="Comma" xfId="1" builtinId="3"/>
    <cellStyle name="Normal" xfId="0" builtinId="0"/>
    <cellStyle name="Normal_QE Tools" xfId="2"/>
    <cellStyle name="Normal_tool-summary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SAT-MSG\SixSigma-Greenbelt\gb-tools-calculator\QE%20Too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1.2 Updates"/>
      <sheetName val="usrWks_DataSheet"/>
      <sheetName val="tmlWks_test variance - standard"/>
      <sheetName val="tmlWks_test two variances"/>
      <sheetName val="tmlWks_test two means - ind"/>
      <sheetName val="tmlWks_test paired data"/>
      <sheetName val="tmlWks_Tool Roadmap"/>
      <sheetName val="tmlWks_DPM Calculator"/>
      <sheetName val="tmlWks_Sigma Level Converter"/>
      <sheetName val="tmlWks_Project Charter"/>
      <sheetName val="tmlWks_GageRR"/>
      <sheetName val="tmlWks_Repeated Meas Study"/>
      <sheetName val="tmlWks_Attribute Matching Study"/>
      <sheetName val="tmlWks_Control Plan"/>
      <sheetName val="tmlWks_FMEA"/>
      <sheetName val="wksMultiBoxPlot"/>
      <sheetName val="wksTallybyTable"/>
      <sheetName val="wksPareto"/>
      <sheetName val="wksXbar-Range"/>
      <sheetName val="wksP-Chart"/>
      <sheetName val="wksHistogram"/>
      <sheetName val="wksCapAnalysis"/>
      <sheetName val="wksScatterPlot"/>
      <sheetName val="wksCauseEffect"/>
      <sheetName val="wksSIPOC"/>
      <sheetName val="wksRunChart"/>
      <sheetName val="wksCommandB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G18"/>
  <sheetViews>
    <sheetView tabSelected="1" topLeftCell="B1" workbookViewId="0">
      <selection activeCell="B6" sqref="B6"/>
    </sheetView>
  </sheetViews>
  <sheetFormatPr defaultRowHeight="24.75" customHeight="1"/>
  <cols>
    <col min="1" max="1" width="12.28515625" style="32" customWidth="1"/>
    <col min="2" max="2" width="19.85546875" style="31" customWidth="1"/>
    <col min="3" max="3" width="22.5703125" style="3" customWidth="1"/>
    <col min="4" max="4" width="18.42578125" style="3" customWidth="1"/>
    <col min="5" max="5" width="12.85546875" style="3" customWidth="1"/>
    <col min="6" max="6" width="18.85546875" style="3" customWidth="1"/>
    <col min="7" max="16384" width="9.140625" style="3"/>
  </cols>
  <sheetData>
    <row r="1" spans="1:7" ht="24.75" customHeight="1">
      <c r="A1" s="1"/>
      <c r="B1" s="33" t="s">
        <v>0</v>
      </c>
      <c r="C1" s="34"/>
      <c r="D1" s="34"/>
      <c r="E1" s="34"/>
      <c r="F1" s="34"/>
      <c r="G1" s="2"/>
    </row>
    <row r="2" spans="1:7" ht="10.5" customHeight="1">
      <c r="A2" s="1"/>
      <c r="B2" s="35" t="s">
        <v>1</v>
      </c>
      <c r="C2" s="36"/>
      <c r="D2" s="36"/>
      <c r="E2" s="36"/>
      <c r="F2" s="36"/>
      <c r="G2" s="2"/>
    </row>
    <row r="3" spans="1:7" ht="24.75" customHeight="1">
      <c r="A3" s="5"/>
      <c r="B3" s="6" t="s">
        <v>2</v>
      </c>
      <c r="C3" s="7"/>
      <c r="D3" s="7"/>
      <c r="E3" s="7"/>
      <c r="F3" s="7"/>
      <c r="G3" s="2"/>
    </row>
    <row r="4" spans="1:7" ht="24.75" customHeight="1">
      <c r="A4" s="8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2"/>
    </row>
    <row r="5" spans="1:7" ht="24.75" customHeight="1">
      <c r="A5" s="8"/>
      <c r="B5" s="10">
        <v>2927</v>
      </c>
      <c r="C5" s="10">
        <v>22</v>
      </c>
      <c r="D5" s="11">
        <f>IF(AND(ISBLANK($B5)=FALSE,ISBLANK($C5)=FALSE),$C5/$B5*1000000,"")</f>
        <v>7516.2282200204991</v>
      </c>
      <c r="E5" s="12">
        <f>IF(AND(ISBLANK($B5)=FALSE,ISBLANK($C5)=FALSE),1-$C5/$B5,"")</f>
        <v>0.99248377177997948</v>
      </c>
      <c r="F5" s="13">
        <f>IF(AND(ISBLANK($B5)=FALSE,ISBLANK($C5)=FALSE),1.5+ABS(NORMSINV(1-E5)),"")</f>
        <v>3.9315961843941567</v>
      </c>
      <c r="G5" s="2"/>
    </row>
    <row r="6" spans="1:7" ht="15">
      <c r="A6" s="14" t="s">
        <v>8</v>
      </c>
      <c r="B6" s="14">
        <v>1350</v>
      </c>
      <c r="C6" s="14">
        <v>5</v>
      </c>
      <c r="D6" s="14">
        <v>3703.7</v>
      </c>
      <c r="E6" s="15">
        <v>0.99629999999999996</v>
      </c>
      <c r="F6" s="14">
        <v>4.18</v>
      </c>
      <c r="G6" s="2"/>
    </row>
    <row r="7" spans="1:7" ht="9.75" customHeight="1">
      <c r="A7" s="14"/>
      <c r="B7" s="14"/>
      <c r="C7" s="15"/>
      <c r="D7" s="14"/>
      <c r="E7" s="16"/>
      <c r="F7" s="16"/>
      <c r="G7" s="2"/>
    </row>
    <row r="8" spans="1:7" ht="24.75" customHeight="1">
      <c r="A8" s="1"/>
      <c r="B8" s="6" t="s">
        <v>9</v>
      </c>
      <c r="C8" s="7"/>
      <c r="D8" s="7"/>
      <c r="E8" s="7"/>
      <c r="F8" s="7"/>
      <c r="G8" s="2"/>
    </row>
    <row r="9" spans="1:7" ht="24.75" customHeight="1">
      <c r="A9" s="1"/>
      <c r="B9" s="9" t="s">
        <v>10</v>
      </c>
      <c r="C9" s="9" t="s">
        <v>11</v>
      </c>
      <c r="D9" s="9" t="s">
        <v>12</v>
      </c>
      <c r="E9" s="9" t="s">
        <v>13</v>
      </c>
      <c r="F9" s="9" t="s">
        <v>7</v>
      </c>
      <c r="G9" s="2"/>
    </row>
    <row r="10" spans="1:7" s="21" customFormat="1" ht="24.75" customHeight="1">
      <c r="A10" s="1"/>
      <c r="B10" s="17">
        <v>0.99999660000000001</v>
      </c>
      <c r="C10" s="18">
        <f>IF(OR(B10="",B10=0),"",1-B10)</f>
        <v>3.399999999986747E-6</v>
      </c>
      <c r="D10" s="19">
        <f>IF(OR(B10="",B10=0),0,C10*1000000)</f>
        <v>3.399999999986747</v>
      </c>
      <c r="E10" s="20">
        <f>IF(OR(B10="",B10=0),"",ABS(NORMSINV(1-B10)))</f>
        <v>4.4998544696232869</v>
      </c>
      <c r="F10" s="20">
        <f>IF(OR(B10="",B10=0),"",ABS(E10)+1.5)</f>
        <v>5.9998544696232869</v>
      </c>
      <c r="G10" s="7"/>
    </row>
    <row r="11" spans="1:7" ht="15">
      <c r="A11" s="22" t="s">
        <v>8</v>
      </c>
      <c r="B11" s="23">
        <v>0.99999660000000001</v>
      </c>
      <c r="C11" s="24">
        <v>3.399999999986747E-6</v>
      </c>
      <c r="D11" s="24">
        <v>3.399999999986747</v>
      </c>
      <c r="E11" s="24">
        <v>4.4998544696232869</v>
      </c>
      <c r="F11" s="24">
        <v>5.9998544696232869</v>
      </c>
      <c r="G11" s="2"/>
    </row>
    <row r="12" spans="1:7" ht="15" customHeight="1">
      <c r="A12" s="1"/>
      <c r="B12" s="4"/>
      <c r="C12" s="25"/>
      <c r="D12" s="4"/>
      <c r="E12" s="4"/>
      <c r="F12" s="4"/>
      <c r="G12" s="2"/>
    </row>
    <row r="13" spans="1:7" s="21" customFormat="1" ht="24.75" customHeight="1">
      <c r="A13" s="5"/>
      <c r="B13" s="6" t="s">
        <v>14</v>
      </c>
      <c r="C13" s="7"/>
      <c r="D13" s="7"/>
      <c r="E13" s="7"/>
      <c r="F13" s="7"/>
      <c r="G13" s="7"/>
    </row>
    <row r="14" spans="1:7" ht="24.75" customHeight="1" thickBot="1">
      <c r="A14" s="8"/>
      <c r="B14" s="26" t="s">
        <v>12</v>
      </c>
      <c r="C14" s="9" t="s">
        <v>6</v>
      </c>
      <c r="D14" s="9" t="s">
        <v>15</v>
      </c>
      <c r="E14" s="9" t="s">
        <v>13</v>
      </c>
      <c r="F14" s="9" t="s">
        <v>7</v>
      </c>
      <c r="G14" s="2"/>
    </row>
    <row r="15" spans="1:7" ht="24.75" customHeight="1" thickBot="1">
      <c r="A15" s="8"/>
      <c r="B15" s="27"/>
      <c r="C15" s="28" t="str">
        <f>IF(OR(B15="",B15=0),"",1-(B15/1000000))</f>
        <v/>
      </c>
      <c r="D15" s="18">
        <f>B15/1000000</f>
        <v>0</v>
      </c>
      <c r="E15" s="29" t="str">
        <f>IF(OR(B15="",B15=0),"",NORMSINV(1-D15))</f>
        <v/>
      </c>
      <c r="F15" s="20" t="str">
        <f>IF(OR(B15="",B15=0),"",ABS(E15)+1.5)</f>
        <v/>
      </c>
      <c r="G15" s="2"/>
    </row>
    <row r="16" spans="1:7" ht="15">
      <c r="A16" s="14" t="s">
        <v>8</v>
      </c>
      <c r="B16" s="14">
        <v>6210</v>
      </c>
      <c r="C16" s="15">
        <v>0.99380000000000002</v>
      </c>
      <c r="D16" s="14">
        <v>6.2100000000000002E-3</v>
      </c>
      <c r="E16" s="14">
        <v>2.4999809070915466</v>
      </c>
      <c r="F16" s="16">
        <v>3.9999809070915466</v>
      </c>
      <c r="G16" s="2"/>
    </row>
    <row r="17" spans="1:7" ht="24.75" customHeight="1">
      <c r="A17" s="8"/>
      <c r="B17" s="30"/>
      <c r="C17" s="2"/>
      <c r="D17" s="2"/>
      <c r="E17" s="2"/>
      <c r="F17" s="2"/>
      <c r="G17" s="2"/>
    </row>
    <row r="18" spans="1:7" ht="24.75" customHeight="1">
      <c r="A18" s="3"/>
    </row>
  </sheetData>
  <sheetProtection sheet="1" objects="1" scenarios="1"/>
  <mergeCells count="2">
    <mergeCell ref="B1:F1"/>
    <mergeCell ref="B2:F2"/>
  </mergeCells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Sigma Level Converter</vt:lpstr>
      <vt:lpstr>'Sigma Level Converter'!Print_Area</vt:lpstr>
    </vt:vector>
  </TitlesOfParts>
  <Company>University of Michigan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phammett</dc:creator>
  <cp:lastModifiedBy>FML1579</cp:lastModifiedBy>
  <dcterms:created xsi:type="dcterms:W3CDTF">2005-08-28T19:30:00Z</dcterms:created>
  <dcterms:modified xsi:type="dcterms:W3CDTF">2014-02-19T22:58:55Z</dcterms:modified>
</cp:coreProperties>
</file>